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https://indiana-my.sharepoint.com/personal/adasgup_iu_edu/Documents/FromBox/SSG/2020 SSG/"/>
    </mc:Choice>
  </mc:AlternateContent>
  <xr:revisionPtr revIDLastSave="4" documentId="13_ncr:1_{11406E70-EF37-F249-A3F5-CEA52B1EBA59}" xr6:coauthVersionLast="45" xr6:coauthVersionMax="45" xr10:uidLastSave="{307E05D9-EA0C-7C45-B853-A934076F0896}"/>
  <bookViews>
    <workbookView xWindow="940" yWindow="460" windowWidth="24660" windowHeight="15540" xr2:uid="{00000000-000D-0000-FFFF-FFFF00000000}"/>
  </bookViews>
  <sheets>
    <sheet name="Indiana University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5" l="1"/>
  <c r="K39" i="5"/>
  <c r="B4" i="5"/>
  <c r="I37" i="5" l="1"/>
  <c r="F19" i="5" l="1"/>
  <c r="F20" i="5"/>
  <c r="F21" i="5"/>
  <c r="F22" i="5"/>
  <c r="F23" i="5"/>
  <c r="F24" i="5"/>
  <c r="F18" i="5"/>
  <c r="A19" i="5"/>
  <c r="B19" i="5"/>
  <c r="A20" i="5"/>
  <c r="B20" i="5"/>
  <c r="A21" i="5"/>
  <c r="B21" i="5"/>
  <c r="A22" i="5"/>
  <c r="B22" i="5"/>
  <c r="A23" i="5"/>
  <c r="B23" i="5"/>
  <c r="A24" i="5"/>
  <c r="B24" i="5"/>
  <c r="B18" i="5"/>
  <c r="A18" i="5"/>
  <c r="G37" i="5" l="1"/>
  <c r="K37" i="5" l="1"/>
  <c r="I36" i="5" l="1"/>
  <c r="G36" i="5"/>
  <c r="G39" i="5" s="1"/>
  <c r="I10" i="5" l="1"/>
  <c r="I11" i="5"/>
  <c r="I12" i="5"/>
  <c r="I13" i="5"/>
  <c r="I14" i="5"/>
  <c r="I15" i="5"/>
  <c r="I9" i="5"/>
  <c r="G10" i="5"/>
  <c r="G11" i="5"/>
  <c r="G12" i="5"/>
  <c r="G13" i="5"/>
  <c r="G14" i="5"/>
  <c r="G15" i="5"/>
  <c r="G9" i="5"/>
  <c r="I31" i="5" l="1"/>
  <c r="J10" i="5"/>
  <c r="I19" i="5" s="1"/>
  <c r="J11" i="5"/>
  <c r="I20" i="5" s="1"/>
  <c r="J12" i="5"/>
  <c r="I21" i="5" s="1"/>
  <c r="J13" i="5"/>
  <c r="I22" i="5" s="1"/>
  <c r="J14" i="5"/>
  <c r="I23" i="5" s="1"/>
  <c r="J15" i="5"/>
  <c r="I24" i="5" s="1"/>
  <c r="J9" i="5"/>
  <c r="I18" i="5" s="1"/>
  <c r="H9" i="5"/>
  <c r="G18" i="5" s="1"/>
  <c r="H15" i="5" l="1"/>
  <c r="G24" i="5" s="1"/>
  <c r="H14" i="5"/>
  <c r="G23" i="5" s="1"/>
  <c r="H13" i="5"/>
  <c r="G22" i="5" s="1"/>
  <c r="H12" i="5"/>
  <c r="G21" i="5" s="1"/>
  <c r="H11" i="5"/>
  <c r="G20" i="5" s="1"/>
  <c r="H10" i="5"/>
  <c r="G19" i="5" s="1"/>
  <c r="G25" i="5" l="1"/>
  <c r="I25" i="5"/>
  <c r="K38" i="5"/>
  <c r="K35" i="5"/>
  <c r="K34" i="5"/>
  <c r="K30" i="5"/>
  <c r="K29" i="5"/>
  <c r="K31" i="5" l="1"/>
  <c r="H16" i="5"/>
  <c r="G26" i="5" s="1"/>
  <c r="G40" i="5" s="1"/>
  <c r="K14" i="5"/>
  <c r="K13" i="5"/>
  <c r="K36" i="5" l="1"/>
  <c r="I39" i="5"/>
  <c r="K21" i="5"/>
  <c r="K19" i="5"/>
  <c r="K18" i="5"/>
  <c r="K9" i="5"/>
  <c r="K24" i="5"/>
  <c r="K12" i="5"/>
  <c r="K15" i="5"/>
  <c r="K10" i="5"/>
  <c r="J16" i="5"/>
  <c r="I26" i="5" s="1"/>
  <c r="I40" i="5" s="1"/>
  <c r="K11" i="5"/>
  <c r="K23" i="5"/>
  <c r="K20" i="5" l="1"/>
  <c r="K16" i="5"/>
  <c r="K22" i="5" l="1"/>
  <c r="K25" i="5" s="1"/>
  <c r="K26" i="5" s="1"/>
  <c r="K4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Rotz, Sara Catherine</author>
    <author>Sara Rotz</author>
  </authors>
  <commentList>
    <comment ref="C7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Select appointment type 
</t>
        </r>
        <r>
          <rPr>
            <sz val="9"/>
            <color rgb="FF000000"/>
            <rFont val="Tahoma"/>
            <family val="2"/>
          </rPr>
          <t xml:space="preserve">calender (12 mo)
</t>
        </r>
        <r>
          <rPr>
            <sz val="9"/>
            <color rgb="FF000000"/>
            <rFont val="Tahoma"/>
            <family val="2"/>
          </rPr>
          <t xml:space="preserve">academic (9 mo)
</t>
        </r>
        <r>
          <rPr>
            <sz val="9"/>
            <color rgb="FF000000"/>
            <rFont val="Tahoma"/>
            <family val="2"/>
          </rPr>
          <t xml:space="preserve">summer (3 mo)
</t>
        </r>
        <r>
          <rPr>
            <sz val="9"/>
            <color rgb="FF000000"/>
            <rFont val="Tahoma"/>
            <family val="2"/>
          </rPr>
          <t>grad (6 mo)</t>
        </r>
      </text>
    </comment>
    <comment ref="D7" authorId="1" shapeId="0" xr:uid="{00000000-0006-0000-0000-000002000000}">
      <text>
        <r>
          <rPr>
            <sz val="9"/>
            <color indexed="81"/>
            <rFont val="Tahoma"/>
            <family val="2"/>
          </rPr>
          <t>For 9 &amp; 12 month and summer appointments, enter % FTE as a decimal number.
For Graduate Students enter number of students (Full Year Effort = 1 student)
For Hourly enter the number of hours per year.</t>
        </r>
      </text>
    </comment>
    <comment ref="F7" authorId="1" shapeId="0" xr:uid="{00000000-0006-0000-0000-000003000000}">
      <text>
        <r>
          <rPr>
            <sz val="9"/>
            <color indexed="81"/>
            <rFont val="Tahoma"/>
            <family val="2"/>
          </rPr>
          <t>For Hourly, put per hour wage in base salary line.
For all others include year 1 base salary</t>
        </r>
      </text>
    </comment>
    <comment ref="C17" authorId="1" shapeId="0" xr:uid="{00000000-0006-0000-0000-000004000000}">
      <text>
        <r>
          <rPr>
            <sz val="9"/>
            <color rgb="FF000000"/>
            <rFont val="Tahoma"/>
            <family val="2"/>
          </rPr>
          <t xml:space="preserve">Select Fringe Rate based on types found on IU Rates Website: 
</t>
        </r>
        <r>
          <rPr>
            <sz val="9"/>
            <color rgb="FF000000"/>
            <rFont val="Tahoma"/>
            <family val="2"/>
          </rPr>
          <t>https://research.iu.edu/funding-proposals/proposals/budgets/rates.html</t>
        </r>
      </text>
    </comment>
    <comment ref="C36" authorId="1" shapeId="0" xr:uid="{00000000-0006-0000-0000-000005000000}">
      <text>
        <r>
          <rPr>
            <sz val="9"/>
            <color rgb="FF000000"/>
            <rFont val="Tahoma"/>
            <family val="2"/>
          </rPr>
          <t>Match FTE to numbers included above in Personnel section</t>
        </r>
      </text>
    </comment>
    <comment ref="F36" authorId="1" shapeId="0" xr:uid="{00000000-0006-0000-0000-000006000000}">
      <text>
        <r>
          <rPr>
            <sz val="9"/>
            <color rgb="FF000000"/>
            <rFont val="Tahoma"/>
            <family val="2"/>
          </rPr>
          <t>Enter current grad student fee remission rate in this cell if using grad students.</t>
        </r>
      </text>
    </comment>
    <comment ref="C37" authorId="1" shapeId="0" xr:uid="{00000000-0006-0000-0000-000007000000}">
      <text>
        <r>
          <rPr>
            <sz val="9"/>
            <color rgb="FF000000"/>
            <rFont val="Tahoma"/>
            <family val="2"/>
          </rPr>
          <t>Match FTE to numbers included above in Personnel section</t>
        </r>
      </text>
    </comment>
    <comment ref="F37" authorId="1" shapeId="0" xr:uid="{00000000-0006-0000-0000-000008000000}">
      <text>
        <r>
          <rPr>
            <sz val="9"/>
            <color rgb="FF000000"/>
            <rFont val="Tahoma"/>
            <family val="2"/>
          </rPr>
          <t>Enter current grad student fee remission rate in this cell if using grad students.</t>
        </r>
      </text>
    </comment>
  </commentList>
</comments>
</file>

<file path=xl/sharedStrings.xml><?xml version="1.0" encoding="utf-8"?>
<sst xmlns="http://schemas.openxmlformats.org/spreadsheetml/2006/main" count="39" uniqueCount="35">
  <si>
    <t xml:space="preserve">PI: </t>
  </si>
  <si>
    <t>Person Months</t>
  </si>
  <si>
    <t>Appt Type</t>
  </si>
  <si>
    <t>FTE</t>
  </si>
  <si>
    <t>Rate</t>
  </si>
  <si>
    <t>Salaries &amp; Wages</t>
  </si>
  <si>
    <t>Subtotal Salaries &amp; Wages</t>
  </si>
  <si>
    <t>Fringe Benefits</t>
  </si>
  <si>
    <t>Subtotal Fringe Benefits</t>
  </si>
  <si>
    <t>TOTAL SALARIES &amp; FRINGE BENEFITS</t>
  </si>
  <si>
    <t>Equipment</t>
  </si>
  <si>
    <t>Description</t>
  </si>
  <si>
    <t>Subtotal Equipment</t>
  </si>
  <si>
    <t>Other Direct Costs</t>
  </si>
  <si>
    <t>Subtotal Other Direct Costs</t>
  </si>
  <si>
    <t>TOTAL DIRECT COSTS</t>
  </si>
  <si>
    <t>Please do not edit gray cells</t>
  </si>
  <si>
    <t>Base Salary</t>
  </si>
  <si>
    <t>Type</t>
  </si>
  <si>
    <t>Materials and Supplies</t>
  </si>
  <si>
    <t>Publications</t>
  </si>
  <si>
    <t>Role</t>
  </si>
  <si>
    <t>Name</t>
  </si>
  <si>
    <t>Principal Investigator</t>
  </si>
  <si>
    <t>Salary Request</t>
  </si>
  <si>
    <t>Totals</t>
  </si>
  <si>
    <t>Project Title:</t>
  </si>
  <si>
    <t>Start Date</t>
  </si>
  <si>
    <t>End Date</t>
  </si>
  <si>
    <t>Year 1</t>
  </si>
  <si>
    <t>Year 2</t>
  </si>
  <si>
    <t>Effort (FTE)</t>
  </si>
  <si>
    <t xml:space="preserve">Other supplies (if approved) </t>
  </si>
  <si>
    <t>Graduate student hourly payment (if applicable)</t>
  </si>
  <si>
    <t>Undergraduate student hourly payment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</si>
</sst>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1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i/>
      <sz val="8"/>
      <color theme="0"/>
      <name val="Arial"/>
      <family val="2"/>
    </font>
    <font>
      <b/>
      <u/>
      <sz val="10"/>
      <color theme="10"/>
      <name val="Arial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AEAEA"/>
        <bgColor indexed="64"/>
      </patternFill>
    </fill>
  </fills>
  <borders count="9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ck">
        <color indexed="64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/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auto="1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ck">
        <color indexed="64"/>
      </right>
      <top style="thin">
        <color theme="0" tint="-0.34998626667073579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44" fontId="0" fillId="0" borderId="0" xfId="1" applyFont="1" applyProtection="1">
      <protection locked="0"/>
    </xf>
    <xf numFmtId="3" fontId="0" fillId="0" borderId="0" xfId="0" applyNumberFormat="1" applyProtection="1">
      <protection locked="0"/>
    </xf>
    <xf numFmtId="3" fontId="4" fillId="0" borderId="2" xfId="0" applyNumberFormat="1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4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Fill="1" applyBorder="1" applyProtection="1">
      <protection locked="0"/>
    </xf>
    <xf numFmtId="3" fontId="4" fillId="3" borderId="15" xfId="0" applyNumberFormat="1" applyFont="1" applyFill="1" applyBorder="1" applyAlignment="1" applyProtection="1">
      <alignment horizontal="center" wrapText="1"/>
      <protection locked="0"/>
    </xf>
    <xf numFmtId="3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right"/>
      <protection locked="0"/>
    </xf>
    <xf numFmtId="3" fontId="0" fillId="0" borderId="5" xfId="0" applyNumberFormat="1" applyBorder="1" applyProtection="1">
      <protection locked="0"/>
    </xf>
    <xf numFmtId="6" fontId="0" fillId="0" borderId="0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6" fontId="0" fillId="0" borderId="2" xfId="0" applyNumberFormat="1" applyFont="1" applyFill="1" applyBorder="1" applyAlignment="1" applyProtection="1">
      <alignment horizontal="right" wrapText="1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6" fontId="0" fillId="3" borderId="2" xfId="0" applyNumberFormat="1" applyFont="1" applyFill="1" applyBorder="1" applyAlignment="1" applyProtection="1">
      <alignment horizontal="right" wrapText="1"/>
      <protection locked="0"/>
    </xf>
    <xf numFmtId="3" fontId="4" fillId="3" borderId="2" xfId="0" applyNumberFormat="1" applyFont="1" applyFill="1" applyBorder="1" applyProtection="1">
      <protection locked="0"/>
    </xf>
    <xf numFmtId="3" fontId="4" fillId="3" borderId="12" xfId="0" applyNumberFormat="1" applyFont="1" applyFill="1" applyBorder="1" applyProtection="1">
      <protection locked="0"/>
    </xf>
    <xf numFmtId="0" fontId="9" fillId="3" borderId="19" xfId="0" applyFont="1" applyFill="1" applyBorder="1" applyAlignment="1" applyProtection="1">
      <alignment horizontal="center"/>
      <protection locked="0"/>
    </xf>
    <xf numFmtId="6" fontId="0" fillId="3" borderId="19" xfId="0" applyNumberFormat="1" applyFont="1" applyFill="1" applyBorder="1" applyAlignment="1" applyProtection="1">
      <alignment horizontal="right" wrapText="1"/>
      <protection locked="0"/>
    </xf>
    <xf numFmtId="3" fontId="4" fillId="3" borderId="19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3" fontId="0" fillId="0" borderId="14" xfId="0" applyNumberForma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1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 wrapText="1" indent="1"/>
      <protection locked="0"/>
    </xf>
    <xf numFmtId="165" fontId="0" fillId="0" borderId="0" xfId="1" applyNumberFormat="1" applyFont="1" applyProtection="1">
      <protection locked="0"/>
    </xf>
    <xf numFmtId="0" fontId="0" fillId="0" borderId="0" xfId="0" applyFill="1" applyBorder="1" applyProtection="1">
      <protection locked="0"/>
    </xf>
    <xf numFmtId="0" fontId="4" fillId="0" borderId="16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  <xf numFmtId="3" fontId="0" fillId="0" borderId="24" xfId="0" applyNumberFormat="1" applyBorder="1" applyProtection="1">
      <protection locked="0"/>
    </xf>
    <xf numFmtId="165" fontId="4" fillId="0" borderId="12" xfId="1" applyNumberFormat="1" applyFont="1" applyFill="1" applyBorder="1" applyProtection="1">
      <protection locked="0"/>
    </xf>
    <xf numFmtId="3" fontId="4" fillId="0" borderId="14" xfId="0" applyNumberFormat="1" applyFont="1" applyFill="1" applyBorder="1" applyProtection="1">
      <protection locked="0"/>
    </xf>
    <xf numFmtId="0" fontId="4" fillId="0" borderId="48" xfId="0" applyFont="1" applyFill="1" applyBorder="1" applyAlignment="1" applyProtection="1">
      <protection locked="0"/>
    </xf>
    <xf numFmtId="3" fontId="11" fillId="0" borderId="50" xfId="0" applyNumberFormat="1" applyFont="1" applyFill="1" applyBorder="1" applyAlignment="1" applyProtection="1">
      <alignment horizontal="center"/>
      <protection locked="0"/>
    </xf>
    <xf numFmtId="3" fontId="3" fillId="0" borderId="51" xfId="0" applyNumberFormat="1" applyFont="1" applyFill="1" applyBorder="1" applyAlignment="1" applyProtection="1">
      <alignment horizontal="center"/>
      <protection locked="0"/>
    </xf>
    <xf numFmtId="3" fontId="4" fillId="0" borderId="52" xfId="0" applyNumberFormat="1" applyFont="1" applyFill="1" applyBorder="1" applyAlignment="1" applyProtection="1">
      <alignment horizontal="right"/>
      <protection locked="0"/>
    </xf>
    <xf numFmtId="3" fontId="4" fillId="3" borderId="31" xfId="0" applyNumberFormat="1" applyFont="1" applyFill="1" applyBorder="1" applyAlignment="1" applyProtection="1">
      <alignment horizontal="center" wrapText="1"/>
      <protection locked="0"/>
    </xf>
    <xf numFmtId="0" fontId="4" fillId="0" borderId="41" xfId="0" applyFont="1" applyBorder="1" applyProtection="1">
      <protection locked="0"/>
    </xf>
    <xf numFmtId="0" fontId="4" fillId="0" borderId="32" xfId="0" applyFont="1" applyBorder="1" applyAlignment="1" applyProtection="1">
      <alignment horizontal="right"/>
      <protection locked="0"/>
    </xf>
    <xf numFmtId="6" fontId="0" fillId="0" borderId="33" xfId="0" applyNumberFormat="1" applyFont="1" applyFill="1" applyBorder="1" applyAlignment="1" applyProtection="1">
      <alignment horizontal="right" wrapText="1"/>
      <protection locked="0"/>
    </xf>
    <xf numFmtId="0" fontId="2" fillId="0" borderId="43" xfId="0" applyFont="1" applyFill="1" applyBorder="1" applyAlignment="1" applyProtection="1">
      <alignment horizontal="left" wrapText="1" indent="1"/>
      <protection locked="0"/>
    </xf>
    <xf numFmtId="6" fontId="0" fillId="0" borderId="34" xfId="0" applyNumberFormat="1" applyFont="1" applyFill="1" applyBorder="1" applyAlignment="1" applyProtection="1">
      <alignment horizontal="right" wrapText="1"/>
      <protection locked="0"/>
    </xf>
    <xf numFmtId="0" fontId="2" fillId="0" borderId="44" xfId="0" applyFont="1" applyFill="1" applyBorder="1" applyAlignment="1" applyProtection="1">
      <alignment horizontal="left" wrapText="1" indent="1"/>
      <protection locked="0"/>
    </xf>
    <xf numFmtId="6" fontId="0" fillId="0" borderId="37" xfId="0" applyNumberFormat="1" applyFont="1" applyFill="1" applyBorder="1" applyAlignment="1" applyProtection="1">
      <alignment horizontal="right" wrapText="1"/>
      <protection locked="0"/>
    </xf>
    <xf numFmtId="0" fontId="4" fillId="0" borderId="45" xfId="0" applyFont="1" applyFill="1" applyBorder="1" applyProtection="1">
      <protection locked="0"/>
    </xf>
    <xf numFmtId="0" fontId="10" fillId="0" borderId="35" xfId="0" applyFont="1" applyFill="1" applyBorder="1" applyAlignment="1" applyProtection="1">
      <alignment horizontal="center"/>
      <protection locked="0"/>
    </xf>
    <xf numFmtId="0" fontId="4" fillId="0" borderId="38" xfId="0" applyFont="1" applyFill="1" applyBorder="1" applyAlignment="1" applyProtection="1">
      <protection locked="0"/>
    </xf>
    <xf numFmtId="0" fontId="4" fillId="2" borderId="49" xfId="0" applyFont="1" applyFill="1" applyBorder="1" applyAlignment="1" applyProtection="1">
      <protection locked="0"/>
    </xf>
    <xf numFmtId="0" fontId="4" fillId="2" borderId="39" xfId="0" applyFont="1" applyFill="1" applyBorder="1" applyAlignment="1" applyProtection="1">
      <protection locked="0"/>
    </xf>
    <xf numFmtId="0" fontId="0" fillId="0" borderId="46" xfId="0" applyFill="1" applyBorder="1" applyProtection="1">
      <protection locked="0"/>
    </xf>
    <xf numFmtId="0" fontId="9" fillId="0" borderId="36" xfId="0" applyFont="1" applyFill="1" applyBorder="1" applyAlignment="1" applyProtection="1">
      <alignment horizontal="center"/>
      <protection locked="0"/>
    </xf>
    <xf numFmtId="0" fontId="4" fillId="3" borderId="45" xfId="0" applyFont="1" applyFill="1" applyBorder="1" applyProtection="1">
      <protection locked="0"/>
    </xf>
    <xf numFmtId="0" fontId="9" fillId="3" borderId="35" xfId="0" applyFont="1" applyFill="1" applyBorder="1" applyAlignment="1" applyProtection="1">
      <alignment horizontal="center"/>
      <protection locked="0"/>
    </xf>
    <xf numFmtId="0" fontId="4" fillId="0" borderId="40" xfId="0" applyFont="1" applyFill="1" applyBorder="1" applyProtection="1">
      <protection locked="0"/>
    </xf>
    <xf numFmtId="0" fontId="9" fillId="0" borderId="30" xfId="0" applyFont="1" applyFill="1" applyBorder="1" applyAlignment="1" applyProtection="1">
      <alignment horizontal="center"/>
      <protection locked="0"/>
    </xf>
    <xf numFmtId="0" fontId="4" fillId="0" borderId="46" xfId="0" applyFont="1" applyFill="1" applyBorder="1" applyProtection="1">
      <protection locked="0"/>
    </xf>
    <xf numFmtId="0" fontId="4" fillId="3" borderId="40" xfId="0" applyFont="1" applyFill="1" applyBorder="1" applyProtection="1">
      <protection locked="0"/>
    </xf>
    <xf numFmtId="0" fontId="9" fillId="3" borderId="30" xfId="0" applyFont="1" applyFill="1" applyBorder="1" applyAlignment="1" applyProtection="1">
      <alignment horizontal="center"/>
      <protection locked="0"/>
    </xf>
    <xf numFmtId="6" fontId="0" fillId="0" borderId="55" xfId="0" applyNumberFormat="1" applyFont="1" applyFill="1" applyBorder="1" applyAlignment="1" applyProtection="1">
      <alignment horizontal="center" wrapText="1"/>
      <protection locked="0"/>
    </xf>
    <xf numFmtId="0" fontId="4" fillId="2" borderId="49" xfId="0" applyFont="1" applyFill="1" applyBorder="1" applyAlignment="1" applyProtection="1">
      <alignment horizontal="left" wrapText="1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3" fontId="4" fillId="0" borderId="61" xfId="0" applyNumberFormat="1" applyFont="1" applyFill="1" applyBorder="1" applyAlignment="1" applyProtection="1">
      <alignment horizontal="center" wrapText="1"/>
      <protection locked="0"/>
    </xf>
    <xf numFmtId="3" fontId="0" fillId="0" borderId="62" xfId="0" applyNumberFormat="1" applyBorder="1" applyProtection="1">
      <protection locked="0"/>
    </xf>
    <xf numFmtId="165" fontId="4" fillId="0" borderId="66" xfId="1" applyNumberFormat="1" applyFont="1" applyFill="1" applyBorder="1" applyProtection="1">
      <protection locked="0"/>
    </xf>
    <xf numFmtId="165" fontId="4" fillId="2" borderId="68" xfId="1" applyNumberFormat="1" applyFont="1" applyFill="1" applyBorder="1" applyProtection="1">
      <protection locked="0"/>
    </xf>
    <xf numFmtId="3" fontId="0" fillId="0" borderId="67" xfId="0" applyNumberFormat="1" applyFill="1" applyBorder="1" applyProtection="1">
      <protection locked="0"/>
    </xf>
    <xf numFmtId="3" fontId="4" fillId="3" borderId="66" xfId="0" applyNumberFormat="1" applyFont="1" applyFill="1" applyBorder="1" applyProtection="1">
      <protection locked="0"/>
    </xf>
    <xf numFmtId="3" fontId="4" fillId="0" borderId="67" xfId="0" applyNumberFormat="1" applyFont="1" applyFill="1" applyBorder="1" applyProtection="1">
      <protection locked="0"/>
    </xf>
    <xf numFmtId="3" fontId="4" fillId="3" borderId="69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71" xfId="0" applyFont="1" applyFill="1" applyBorder="1" applyAlignment="1" applyProtection="1">
      <alignment horizontal="left" wrapText="1" indent="1"/>
      <protection locked="0"/>
    </xf>
    <xf numFmtId="0" fontId="2" fillId="0" borderId="72" xfId="0" applyFont="1" applyFill="1" applyBorder="1" applyAlignment="1" applyProtection="1">
      <alignment horizontal="left" wrapText="1" indent="1"/>
      <protection locked="0"/>
    </xf>
    <xf numFmtId="3" fontId="11" fillId="0" borderId="51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left" wrapText="1" indent="1"/>
      <protection locked="0"/>
    </xf>
    <xf numFmtId="0" fontId="2" fillId="0" borderId="21" xfId="0" applyFont="1" applyFill="1" applyBorder="1" applyAlignment="1" applyProtection="1">
      <alignment horizontal="left" wrapText="1" indent="1"/>
      <protection locked="0"/>
    </xf>
    <xf numFmtId="3" fontId="1" fillId="0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9" fontId="2" fillId="0" borderId="0" xfId="2" applyFont="1" applyFill="1" applyBorder="1" applyAlignment="1" applyProtection="1">
      <alignment horizontal="center"/>
      <protection locked="0"/>
    </xf>
    <xf numFmtId="9" fontId="0" fillId="0" borderId="0" xfId="0" applyNumberFormat="1" applyFill="1" applyBorder="1" applyAlignment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9" fontId="0" fillId="0" borderId="0" xfId="0" applyNumberForma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164" fontId="0" fillId="4" borderId="6" xfId="0" applyNumberFormat="1" applyFont="1" applyFill="1" applyBorder="1" applyAlignment="1" applyProtection="1">
      <alignment horizontal="right" wrapText="1"/>
      <protection locked="0"/>
    </xf>
    <xf numFmtId="165" fontId="0" fillId="4" borderId="7" xfId="1" applyNumberFormat="1" applyFont="1" applyFill="1" applyBorder="1" applyProtection="1">
      <protection locked="0"/>
    </xf>
    <xf numFmtId="165" fontId="0" fillId="4" borderId="63" xfId="1" applyNumberFormat="1" applyFont="1" applyFill="1" applyBorder="1" applyProtection="1">
      <protection locked="0"/>
    </xf>
    <xf numFmtId="165" fontId="0" fillId="4" borderId="9" xfId="1" applyNumberFormat="1" applyFont="1" applyFill="1" applyBorder="1" applyProtection="1">
      <protection locked="0"/>
    </xf>
    <xf numFmtId="164" fontId="0" fillId="4" borderId="8" xfId="0" applyNumberFormat="1" applyFont="1" applyFill="1" applyBorder="1" applyAlignment="1" applyProtection="1">
      <alignment horizontal="right" wrapText="1"/>
      <protection locked="0"/>
    </xf>
    <xf numFmtId="165" fontId="0" fillId="4" borderId="64" xfId="1" applyNumberFormat="1" applyFont="1" applyFill="1" applyBorder="1" applyProtection="1">
      <protection locked="0"/>
    </xf>
    <xf numFmtId="164" fontId="0" fillId="4" borderId="18" xfId="0" applyNumberFormat="1" applyFont="1" applyFill="1" applyBorder="1" applyAlignment="1" applyProtection="1">
      <alignment horizontal="right" wrapText="1"/>
      <protection locked="0"/>
    </xf>
    <xf numFmtId="165" fontId="0" fillId="4" borderId="11" xfId="1" applyNumberFormat="1" applyFont="1" applyFill="1" applyBorder="1" applyProtection="1">
      <protection locked="0"/>
    </xf>
    <xf numFmtId="165" fontId="0" fillId="4" borderId="20" xfId="1" applyNumberFormat="1" applyFont="1" applyFill="1" applyBorder="1" applyProtection="1">
      <protection locked="0"/>
    </xf>
    <xf numFmtId="165" fontId="0" fillId="4" borderId="65" xfId="1" applyNumberFormat="1" applyFont="1" applyFill="1" applyBorder="1" applyProtection="1">
      <protection locked="0"/>
    </xf>
    <xf numFmtId="0" fontId="2" fillId="4" borderId="42" xfId="0" applyFont="1" applyFill="1" applyBorder="1" applyAlignment="1" applyProtection="1">
      <alignment horizontal="left" wrapText="1" indent="1"/>
      <protection locked="0"/>
    </xf>
    <xf numFmtId="0" fontId="2" fillId="4" borderId="25" xfId="0" applyFont="1" applyFill="1" applyBorder="1" applyAlignment="1" applyProtection="1">
      <alignment horizontal="left" wrapText="1" indent="1"/>
      <protection locked="0"/>
    </xf>
    <xf numFmtId="0" fontId="2" fillId="4" borderId="43" xfId="0" applyFont="1" applyFill="1" applyBorder="1" applyAlignment="1" applyProtection="1">
      <alignment horizontal="left" wrapText="1" indent="1"/>
      <protection locked="0"/>
    </xf>
    <xf numFmtId="0" fontId="2" fillId="4" borderId="27" xfId="0" applyFont="1" applyFill="1" applyBorder="1" applyAlignment="1" applyProtection="1">
      <alignment horizontal="left" wrapText="1" indent="1"/>
      <protection locked="0"/>
    </xf>
    <xf numFmtId="0" fontId="2" fillId="4" borderId="44" xfId="0" applyFont="1" applyFill="1" applyBorder="1" applyAlignment="1" applyProtection="1">
      <alignment horizontal="left" wrapText="1" indent="1"/>
      <protection locked="0"/>
    </xf>
    <xf numFmtId="0" fontId="2" fillId="4" borderId="73" xfId="0" applyFont="1" applyFill="1" applyBorder="1" applyAlignment="1" applyProtection="1">
      <alignment horizontal="left" wrapText="1" indent="1"/>
      <protection locked="0"/>
    </xf>
    <xf numFmtId="165" fontId="4" fillId="4" borderId="61" xfId="1" applyNumberFormat="1" applyFont="1" applyFill="1" applyBorder="1" applyProtection="1">
      <protection locked="0"/>
    </xf>
    <xf numFmtId="0" fontId="4" fillId="4" borderId="40" xfId="0" applyFont="1" applyFill="1" applyBorder="1" applyProtection="1">
      <protection locked="0"/>
    </xf>
    <xf numFmtId="0" fontId="4" fillId="4" borderId="19" xfId="0" applyFont="1" applyFill="1" applyBorder="1" applyProtection="1">
      <protection locked="0"/>
    </xf>
    <xf numFmtId="0" fontId="9" fillId="4" borderId="30" xfId="0" applyFont="1" applyFill="1" applyBorder="1" applyAlignment="1" applyProtection="1">
      <alignment horizontal="center"/>
      <protection locked="0"/>
    </xf>
    <xf numFmtId="165" fontId="4" fillId="4" borderId="69" xfId="1" applyNumberFormat="1" applyFont="1" applyFill="1" applyBorder="1" applyProtection="1">
      <protection locked="0"/>
    </xf>
    <xf numFmtId="165" fontId="0" fillId="4" borderId="70" xfId="1" applyNumberFormat="1" applyFont="1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12" fillId="4" borderId="19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 applyProtection="1">
      <alignment wrapText="1"/>
      <protection locked="0"/>
    </xf>
    <xf numFmtId="3" fontId="11" fillId="0" borderId="0" xfId="0" applyNumberFormat="1" applyFont="1" applyFill="1" applyBorder="1" applyAlignment="1" applyProtection="1">
      <alignment horizontal="center"/>
      <protection locked="0"/>
    </xf>
    <xf numFmtId="2" fontId="2" fillId="0" borderId="25" xfId="0" quotePrefix="1" applyNumberFormat="1" applyFont="1" applyFill="1" applyBorder="1" applyAlignment="1" applyProtection="1">
      <alignment horizontal="center" wrapText="1"/>
      <protection locked="0"/>
    </xf>
    <xf numFmtId="2" fontId="2" fillId="0" borderId="27" xfId="0" quotePrefix="1" applyNumberFormat="1" applyFont="1" applyFill="1" applyBorder="1" applyAlignment="1" applyProtection="1">
      <alignment horizontal="center" wrapText="1"/>
      <protection locked="0"/>
    </xf>
    <xf numFmtId="2" fontId="2" fillId="0" borderId="26" xfId="0" quotePrefix="1" applyNumberFormat="1" applyFont="1" applyFill="1" applyBorder="1" applyAlignment="1" applyProtection="1">
      <alignment horizont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7" fillId="0" borderId="42" xfId="0" applyFont="1" applyFill="1" applyBorder="1" applyAlignment="1" applyProtection="1">
      <alignment horizontal="left" wrapText="1" indent="1"/>
      <protection locked="0"/>
    </xf>
    <xf numFmtId="0" fontId="7" fillId="0" borderId="43" xfId="0" applyFont="1" applyFill="1" applyBorder="1" applyAlignment="1" applyProtection="1">
      <alignment horizontal="left" wrapText="1" indent="1"/>
      <protection locked="0"/>
    </xf>
    <xf numFmtId="3" fontId="4" fillId="3" borderId="86" xfId="0" applyNumberFormat="1" applyFont="1" applyFill="1" applyBorder="1" applyAlignment="1" applyProtection="1">
      <alignment horizontal="center"/>
      <protection locked="0"/>
    </xf>
    <xf numFmtId="0" fontId="4" fillId="3" borderId="88" xfId="0" applyFont="1" applyFill="1" applyBorder="1" applyAlignment="1" applyProtection="1">
      <alignment horizontal="left" wrapText="1"/>
      <protection locked="0"/>
    </xf>
    <xf numFmtId="0" fontId="13" fillId="3" borderId="89" xfId="3" applyFont="1" applyFill="1" applyBorder="1" applyProtection="1">
      <protection locked="0"/>
    </xf>
    <xf numFmtId="0" fontId="4" fillId="3" borderId="89" xfId="0" applyFont="1" applyFill="1" applyBorder="1" applyAlignment="1" applyProtection="1">
      <alignment horizontal="center" wrapText="1"/>
      <protection locked="0"/>
    </xf>
    <xf numFmtId="0" fontId="4" fillId="3" borderId="89" xfId="0" applyFont="1" applyFill="1" applyBorder="1" applyAlignment="1" applyProtection="1">
      <alignment horizontal="right" wrapText="1"/>
      <protection locked="0"/>
    </xf>
    <xf numFmtId="0" fontId="4" fillId="3" borderId="90" xfId="0" applyFont="1" applyFill="1" applyBorder="1" applyAlignment="1" applyProtection="1">
      <alignment horizontal="center" wrapText="1"/>
      <protection locked="0"/>
    </xf>
    <xf numFmtId="3" fontId="4" fillId="3" borderId="28" xfId="0" applyNumberFormat="1" applyFont="1" applyFill="1" applyBorder="1" applyAlignment="1" applyProtection="1">
      <alignment horizontal="center"/>
      <protection locked="0"/>
    </xf>
    <xf numFmtId="3" fontId="4" fillId="3" borderId="89" xfId="0" applyNumberFormat="1" applyFont="1" applyFill="1" applyBorder="1" applyAlignment="1" applyProtection="1">
      <alignment horizontal="center"/>
      <protection locked="0"/>
    </xf>
    <xf numFmtId="3" fontId="4" fillId="3" borderId="87" xfId="0" applyNumberFormat="1" applyFont="1" applyFill="1" applyBorder="1" applyAlignment="1" applyProtection="1">
      <alignment horizontal="center"/>
      <protection locked="0"/>
    </xf>
    <xf numFmtId="0" fontId="2" fillId="0" borderId="91" xfId="0" applyFont="1" applyFill="1" applyBorder="1" applyAlignment="1" applyProtection="1">
      <protection locked="0"/>
    </xf>
    <xf numFmtId="2" fontId="2" fillId="0" borderId="27" xfId="0" applyNumberFormat="1" applyFont="1" applyFill="1" applyBorder="1" applyAlignment="1" applyProtection="1">
      <alignment wrapText="1"/>
      <protection locked="0"/>
    </xf>
    <xf numFmtId="10" fontId="0" fillId="4" borderId="55" xfId="0" applyNumberFormat="1" applyFont="1" applyFill="1" applyBorder="1" applyAlignment="1" applyProtection="1">
      <alignment horizontal="left" wrapText="1" indent="2"/>
      <protection locked="0" hidden="1"/>
    </xf>
    <xf numFmtId="165" fontId="4" fillId="0" borderId="38" xfId="1" applyNumberFormat="1" applyFont="1" applyFill="1" applyBorder="1" applyAlignment="1" applyProtection="1">
      <alignment horizontal="center"/>
      <protection locked="0"/>
    </xf>
    <xf numFmtId="165" fontId="4" fillId="2" borderId="68" xfId="0" applyNumberFormat="1" applyFont="1" applyFill="1" applyBorder="1" applyAlignment="1" applyProtection="1">
      <alignment horizontal="left" wrapText="1"/>
      <protection locked="0"/>
    </xf>
    <xf numFmtId="3" fontId="1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165" fontId="0" fillId="0" borderId="13" xfId="1" applyNumberFormat="1" applyFont="1" applyFill="1" applyBorder="1" applyAlignment="1" applyProtection="1">
      <alignment horizontal="center"/>
      <protection locked="0"/>
    </xf>
    <xf numFmtId="165" fontId="0" fillId="0" borderId="36" xfId="1" applyNumberFormat="1" applyFont="1" applyFill="1" applyBorder="1" applyAlignment="1" applyProtection="1">
      <alignment horizontal="center"/>
      <protection locked="0"/>
    </xf>
    <xf numFmtId="165" fontId="0" fillId="4" borderId="46" xfId="1" applyNumberFormat="1" applyFont="1" applyFill="1" applyBorder="1" applyAlignment="1" applyProtection="1">
      <alignment horizontal="center"/>
      <protection locked="0"/>
    </xf>
    <xf numFmtId="165" fontId="0" fillId="4" borderId="14" xfId="1" applyNumberFormat="1" applyFont="1" applyFill="1" applyBorder="1" applyAlignment="1" applyProtection="1">
      <alignment horizontal="center"/>
      <protection locked="0"/>
    </xf>
    <xf numFmtId="165" fontId="0" fillId="4" borderId="13" xfId="1" applyNumberFormat="1" applyFont="1" applyFill="1" applyBorder="1" applyAlignment="1" applyProtection="1">
      <alignment horizontal="center"/>
      <protection locked="0"/>
    </xf>
    <xf numFmtId="165" fontId="0" fillId="4" borderId="36" xfId="1" applyNumberFormat="1" applyFont="1" applyFill="1" applyBorder="1" applyAlignment="1" applyProtection="1">
      <alignment horizontal="center"/>
      <protection locked="0"/>
    </xf>
    <xf numFmtId="165" fontId="0" fillId="0" borderId="76" xfId="1" applyNumberFormat="1" applyFont="1" applyFill="1" applyBorder="1" applyAlignment="1" applyProtection="1">
      <alignment horizontal="center"/>
      <protection locked="0"/>
    </xf>
    <xf numFmtId="165" fontId="0" fillId="0" borderId="35" xfId="1" applyNumberFormat="1" applyFont="1" applyFill="1" applyBorder="1" applyAlignment="1" applyProtection="1">
      <alignment horizontal="center"/>
      <protection locked="0"/>
    </xf>
    <xf numFmtId="165" fontId="0" fillId="0" borderId="46" xfId="1" applyNumberFormat="1" applyFont="1" applyFill="1" applyBorder="1" applyAlignment="1" applyProtection="1">
      <alignment horizontal="center"/>
      <protection locked="0"/>
    </xf>
    <xf numFmtId="165" fontId="0" fillId="0" borderId="14" xfId="1" applyNumberFormat="1" applyFont="1" applyFill="1" applyBorder="1" applyAlignment="1" applyProtection="1">
      <alignment horizontal="center"/>
      <protection locked="0"/>
    </xf>
    <xf numFmtId="165" fontId="0" fillId="0" borderId="47" xfId="1" applyNumberFormat="1" applyFont="1" applyFill="1" applyBorder="1" applyAlignment="1" applyProtection="1">
      <alignment horizontal="center"/>
      <protection locked="0"/>
    </xf>
    <xf numFmtId="165" fontId="0" fillId="0" borderId="75" xfId="1" applyNumberFormat="1" applyFont="1" applyFill="1" applyBorder="1" applyAlignment="1" applyProtection="1">
      <alignment horizontal="center"/>
      <protection locked="0"/>
    </xf>
    <xf numFmtId="165" fontId="0" fillId="0" borderId="77" xfId="1" applyNumberFormat="1" applyFont="1" applyFill="1" applyBorder="1" applyAlignment="1" applyProtection="1">
      <alignment horizontal="center"/>
      <protection locked="0"/>
    </xf>
    <xf numFmtId="165" fontId="0" fillId="0" borderId="53" xfId="1" applyNumberFormat="1" applyFont="1" applyFill="1" applyBorder="1" applyAlignment="1" applyProtection="1">
      <alignment horizontal="center"/>
      <protection locked="0"/>
    </xf>
    <xf numFmtId="165" fontId="4" fillId="4" borderId="84" xfId="1" applyNumberFormat="1" applyFont="1" applyFill="1" applyBorder="1" applyAlignment="1" applyProtection="1">
      <alignment horizontal="center"/>
      <protection locked="0"/>
    </xf>
    <xf numFmtId="165" fontId="4" fillId="4" borderId="30" xfId="1" applyNumberFormat="1" applyFont="1" applyFill="1" applyBorder="1" applyAlignment="1" applyProtection="1">
      <alignment horizontal="center"/>
      <protection locked="0"/>
    </xf>
    <xf numFmtId="165" fontId="0" fillId="4" borderId="57" xfId="1" applyNumberFormat="1" applyFont="1" applyFill="1" applyBorder="1" applyAlignment="1" applyProtection="1">
      <alignment horizontal="center"/>
      <protection locked="0"/>
    </xf>
    <xf numFmtId="165" fontId="0" fillId="4" borderId="82" xfId="1" applyNumberFormat="1" applyFont="1" applyFill="1" applyBorder="1" applyAlignment="1" applyProtection="1">
      <alignment horizontal="center"/>
      <protection locked="0"/>
    </xf>
    <xf numFmtId="165" fontId="4" fillId="4" borderId="48" xfId="1" applyNumberFormat="1" applyFont="1" applyFill="1" applyBorder="1" applyAlignment="1" applyProtection="1">
      <alignment horizontal="center"/>
      <protection locked="0"/>
    </xf>
    <xf numFmtId="165" fontId="4" fillId="4" borderId="22" xfId="1" applyNumberFormat="1" applyFont="1" applyFill="1" applyBorder="1" applyAlignment="1" applyProtection="1">
      <alignment horizontal="center"/>
      <protection locked="0"/>
    </xf>
    <xf numFmtId="0" fontId="2" fillId="0" borderId="56" xfId="0" applyFont="1" applyFill="1" applyBorder="1" applyAlignment="1" applyProtection="1">
      <alignment horizontal="left" wrapText="1" indent="1"/>
      <protection locked="0"/>
    </xf>
    <xf numFmtId="0" fontId="2" fillId="0" borderId="25" xfId="0" applyFont="1" applyFill="1" applyBorder="1" applyAlignment="1" applyProtection="1">
      <alignment horizontal="left" wrapText="1" indent="1"/>
      <protection locked="0"/>
    </xf>
    <xf numFmtId="0" fontId="2" fillId="0" borderId="54" xfId="0" applyFont="1" applyFill="1" applyBorder="1" applyAlignment="1" applyProtection="1">
      <alignment horizontal="left" wrapText="1" indent="1"/>
      <protection locked="0"/>
    </xf>
    <xf numFmtId="0" fontId="2" fillId="0" borderId="57" xfId="0" applyFont="1" applyFill="1" applyBorder="1" applyAlignment="1" applyProtection="1">
      <alignment horizontal="left" wrapText="1" indent="1"/>
      <protection locked="0"/>
    </xf>
    <xf numFmtId="0" fontId="2" fillId="0" borderId="26" xfId="0" applyFont="1" applyFill="1" applyBorder="1" applyAlignment="1" applyProtection="1">
      <alignment horizontal="left" wrapText="1" indent="1"/>
      <protection locked="0"/>
    </xf>
    <xf numFmtId="0" fontId="2" fillId="0" borderId="58" xfId="0" applyFont="1" applyFill="1" applyBorder="1" applyAlignment="1" applyProtection="1">
      <alignment horizontal="left" wrapText="1" indent="1"/>
      <protection locked="0"/>
    </xf>
    <xf numFmtId="165" fontId="4" fillId="4" borderId="40" xfId="1" applyNumberFormat="1" applyFont="1" applyFill="1" applyBorder="1" applyAlignment="1" applyProtection="1">
      <alignment horizontal="center"/>
      <protection locked="0"/>
    </xf>
    <xf numFmtId="165" fontId="4" fillId="4" borderId="1" xfId="1" applyNumberFormat="1" applyFont="1" applyFill="1" applyBorder="1" applyAlignment="1" applyProtection="1">
      <alignment horizontal="center"/>
      <protection locked="0"/>
    </xf>
    <xf numFmtId="0" fontId="0" fillId="0" borderId="56" xfId="0" applyFill="1" applyBorder="1" applyAlignment="1" applyProtection="1">
      <alignment horizontal="left" wrapText="1" indent="1"/>
      <protection locked="0"/>
    </xf>
    <xf numFmtId="0" fontId="0" fillId="0" borderId="25" xfId="0" applyFill="1" applyBorder="1" applyAlignment="1" applyProtection="1">
      <alignment horizontal="left" wrapText="1" indent="1"/>
      <protection locked="0"/>
    </xf>
    <xf numFmtId="0" fontId="0" fillId="0" borderId="54" xfId="0" applyFill="1" applyBorder="1" applyAlignment="1" applyProtection="1">
      <alignment horizontal="left" wrapText="1" indent="1"/>
      <protection locked="0"/>
    </xf>
    <xf numFmtId="0" fontId="0" fillId="0" borderId="59" xfId="0" applyFill="1" applyBorder="1" applyAlignment="1" applyProtection="1">
      <alignment horizontal="left" wrapText="1" indent="1"/>
      <protection locked="0"/>
    </xf>
    <xf numFmtId="0" fontId="0" fillId="0" borderId="27" xfId="0" applyFill="1" applyBorder="1" applyAlignment="1" applyProtection="1">
      <alignment horizontal="left" wrapText="1" indent="1"/>
      <protection locked="0"/>
    </xf>
    <xf numFmtId="0" fontId="0" fillId="0" borderId="55" xfId="0" applyFill="1" applyBorder="1" applyAlignment="1" applyProtection="1">
      <alignment horizontal="left" wrapText="1" indent="1"/>
      <protection locked="0"/>
    </xf>
    <xf numFmtId="165" fontId="0" fillId="4" borderId="83" xfId="1" applyNumberFormat="1" applyFont="1" applyFill="1" applyBorder="1" applyAlignment="1" applyProtection="1">
      <alignment horizontal="center"/>
      <protection locked="0"/>
    </xf>
    <xf numFmtId="165" fontId="0" fillId="4" borderId="58" xfId="1" applyNumberFormat="1" applyFont="1" applyFill="1" applyBorder="1" applyAlignment="1" applyProtection="1">
      <alignment horizontal="center"/>
      <protection locked="0"/>
    </xf>
    <xf numFmtId="165" fontId="4" fillId="4" borderId="74" xfId="1" applyNumberFormat="1" applyFont="1" applyFill="1" applyBorder="1" applyAlignment="1" applyProtection="1">
      <alignment horizontal="center"/>
      <protection locked="0"/>
    </xf>
    <xf numFmtId="165" fontId="4" fillId="4" borderId="38" xfId="1" applyNumberFormat="1" applyFont="1" applyFill="1" applyBorder="1" applyAlignment="1" applyProtection="1">
      <alignment horizontal="center"/>
      <protection locked="0"/>
    </xf>
    <xf numFmtId="165" fontId="0" fillId="0" borderId="45" xfId="1" applyNumberFormat="1" applyFont="1" applyFill="1" applyBorder="1" applyAlignment="1" applyProtection="1">
      <alignment horizontal="center"/>
      <protection locked="0"/>
    </xf>
    <xf numFmtId="165" fontId="0" fillId="0" borderId="12" xfId="1" applyNumberFormat="1" applyFont="1" applyFill="1" applyBorder="1" applyAlignment="1" applyProtection="1">
      <alignment horizontal="center"/>
      <protection locked="0"/>
    </xf>
    <xf numFmtId="165" fontId="4" fillId="2" borderId="85" xfId="1" applyNumberFormat="1" applyFont="1" applyFill="1" applyBorder="1" applyAlignment="1" applyProtection="1">
      <alignment horizontal="center"/>
      <protection locked="0"/>
    </xf>
    <xf numFmtId="165" fontId="4" fillId="2" borderId="39" xfId="1" applyNumberFormat="1" applyFont="1" applyFill="1" applyBorder="1" applyAlignment="1" applyProtection="1">
      <alignment horizontal="center"/>
      <protection locked="0"/>
    </xf>
    <xf numFmtId="3" fontId="4" fillId="3" borderId="74" xfId="0" applyNumberFormat="1" applyFont="1" applyFill="1" applyBorder="1" applyAlignment="1" applyProtection="1">
      <alignment horizontal="center" wrapText="1"/>
      <protection locked="0"/>
    </xf>
    <xf numFmtId="3" fontId="4" fillId="3" borderId="22" xfId="0" applyNumberFormat="1" applyFont="1" applyFill="1" applyBorder="1" applyAlignment="1" applyProtection="1">
      <alignment horizontal="center" wrapText="1"/>
      <protection locked="0"/>
    </xf>
    <xf numFmtId="165" fontId="2" fillId="4" borderId="56" xfId="1" applyNumberFormat="1" applyFont="1" applyFill="1" applyBorder="1" applyAlignment="1" applyProtection="1">
      <alignment horizontal="center"/>
      <protection locked="0"/>
    </xf>
    <xf numFmtId="165" fontId="2" fillId="4" borderId="78" xfId="1" applyNumberFormat="1" applyFont="1" applyFill="1" applyBorder="1" applyAlignment="1" applyProtection="1">
      <alignment horizontal="center"/>
      <protection locked="0"/>
    </xf>
    <xf numFmtId="165" fontId="0" fillId="4" borderId="59" xfId="1" applyNumberFormat="1" applyFont="1" applyFill="1" applyBorder="1" applyAlignment="1" applyProtection="1">
      <alignment horizontal="center"/>
      <protection locked="0"/>
    </xf>
    <xf numFmtId="165" fontId="0" fillId="4" borderId="80" xfId="1" applyNumberFormat="1" applyFont="1" applyFill="1" applyBorder="1" applyAlignment="1" applyProtection="1">
      <alignment horizontal="center"/>
      <protection locked="0"/>
    </xf>
    <xf numFmtId="165" fontId="4" fillId="2" borderId="49" xfId="1" applyNumberFormat="1" applyFont="1" applyFill="1" applyBorder="1" applyAlignment="1" applyProtection="1">
      <alignment horizontal="center"/>
      <protection locked="0"/>
    </xf>
    <xf numFmtId="165" fontId="4" fillId="2" borderId="23" xfId="1" applyNumberFormat="1" applyFont="1" applyFill="1" applyBorder="1" applyAlignment="1" applyProtection="1">
      <alignment horizontal="center"/>
      <protection locked="0"/>
    </xf>
    <xf numFmtId="165" fontId="2" fillId="4" borderId="79" xfId="1" applyNumberFormat="1" applyFont="1" applyFill="1" applyBorder="1" applyAlignment="1" applyProtection="1">
      <alignment horizontal="center"/>
      <protection locked="0"/>
    </xf>
    <xf numFmtId="165" fontId="2" fillId="4" borderId="54" xfId="1" applyNumberFormat="1" applyFont="1" applyFill="1" applyBorder="1" applyAlignment="1" applyProtection="1">
      <alignment horizontal="center"/>
      <protection locked="0"/>
    </xf>
    <xf numFmtId="165" fontId="0" fillId="4" borderId="81" xfId="1" applyNumberFormat="1" applyFont="1" applyFill="1" applyBorder="1" applyAlignment="1" applyProtection="1">
      <alignment horizontal="center"/>
      <protection locked="0"/>
    </xf>
    <xf numFmtId="165" fontId="0" fillId="4" borderId="55" xfId="1" applyNumberFormat="1" applyFont="1" applyFill="1" applyBorder="1" applyAlignment="1" applyProtection="1">
      <alignment horizontal="center"/>
      <protection locked="0"/>
    </xf>
    <xf numFmtId="3" fontId="11" fillId="4" borderId="0" xfId="0" applyNumberFormat="1" applyFont="1" applyFill="1" applyBorder="1" applyAlignment="1" applyProtection="1">
      <alignment horizontal="center"/>
      <protection locked="0"/>
    </xf>
    <xf numFmtId="9" fontId="4" fillId="0" borderId="29" xfId="2" applyFont="1" applyFill="1" applyBorder="1" applyAlignment="1" applyProtection="1">
      <alignment horizontal="center"/>
      <protection locked="0"/>
    </xf>
    <xf numFmtId="0" fontId="4" fillId="0" borderId="51" xfId="0" applyFont="1" applyBorder="1" applyAlignment="1" applyProtection="1">
      <alignment horizontal="center"/>
      <protection locked="0"/>
    </xf>
    <xf numFmtId="165" fontId="4" fillId="2" borderId="49" xfId="0" applyNumberFormat="1" applyFont="1" applyFill="1" applyBorder="1" applyAlignment="1" applyProtection="1">
      <alignment horizontal="left" wrapText="1"/>
      <protection locked="0"/>
    </xf>
    <xf numFmtId="0" fontId="4" fillId="2" borderId="39" xfId="0" applyFont="1" applyFill="1" applyBorder="1" applyAlignment="1" applyProtection="1">
      <alignment horizontal="left" wrapText="1"/>
      <protection locked="0"/>
    </xf>
    <xf numFmtId="165" fontId="4" fillId="0" borderId="74" xfId="1" applyNumberFormat="1" applyFont="1" applyFill="1" applyBorder="1" applyAlignment="1" applyProtection="1">
      <alignment horizontal="center"/>
      <protection locked="0"/>
    </xf>
    <xf numFmtId="165" fontId="4" fillId="0" borderId="92" xfId="1" applyNumberFormat="1" applyFont="1" applyFill="1" applyBorder="1" applyAlignment="1" applyProtection="1">
      <alignment horizontal="center"/>
      <protection locked="0"/>
    </xf>
    <xf numFmtId="0" fontId="0" fillId="0" borderId="47" xfId="0" applyFill="1" applyBorder="1" applyAlignment="1" applyProtection="1">
      <alignment horizontal="left" wrapText="1" indent="1"/>
      <protection locked="0"/>
    </xf>
    <xf numFmtId="0" fontId="0" fillId="0" borderId="3" xfId="0" applyFill="1" applyBorder="1" applyAlignment="1" applyProtection="1">
      <alignment horizontal="left" wrapText="1" indent="1"/>
      <protection locked="0"/>
    </xf>
    <xf numFmtId="0" fontId="0" fillId="0" borderId="53" xfId="0" applyFill="1" applyBorder="1" applyAlignment="1" applyProtection="1">
      <alignment horizontal="left" wrapText="1" indent="1"/>
      <protection locked="0"/>
    </xf>
    <xf numFmtId="0" fontId="2" fillId="0" borderId="59" xfId="0" applyFont="1" applyFill="1" applyBorder="1" applyAlignment="1" applyProtection="1">
      <alignment horizontal="left" wrapText="1" indent="1"/>
      <protection locked="0"/>
    </xf>
    <xf numFmtId="0" fontId="2" fillId="0" borderId="27" xfId="0" applyFont="1" applyFill="1" applyBorder="1" applyAlignment="1" applyProtection="1">
      <alignment horizontal="left" wrapText="1" indent="1"/>
      <protection locked="0"/>
    </xf>
    <xf numFmtId="165" fontId="4" fillId="0" borderId="40" xfId="1" applyNumberFormat="1" applyFont="1" applyFill="1" applyBorder="1" applyAlignment="1" applyProtection="1">
      <alignment horizontal="center"/>
      <protection locked="0"/>
    </xf>
    <xf numFmtId="165" fontId="4" fillId="0" borderId="19" xfId="1" applyNumberFormat="1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6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4" formatCode="0.00%"/>
    </dxf>
    <dxf>
      <numFmt numFmtId="166" formatCode="&quot;$&quot;#,##0"/>
    </dxf>
  </dxfs>
  <tableStyles count="0" defaultTableStyle="TableStyleMedium2" defaultPivotStyle="PivotStyleLight16"/>
  <colors>
    <mruColors>
      <color rgb="FFFFFF99"/>
      <color rgb="FFECECEC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6"/>
  <sheetViews>
    <sheetView tabSelected="1" zoomScaleNormal="100" workbookViewId="0">
      <pane ySplit="6" topLeftCell="A12" activePane="bottomLeft" state="frozen"/>
      <selection pane="bottomLeft" activeCell="C36" sqref="C36"/>
    </sheetView>
  </sheetViews>
  <sheetFormatPr baseColWidth="10" defaultColWidth="8.83203125" defaultRowHeight="13" x14ac:dyDescent="0.15"/>
  <cols>
    <col min="1" max="1" width="25.6640625" style="1" customWidth="1"/>
    <col min="2" max="2" width="22.1640625" style="1" customWidth="1"/>
    <col min="3" max="3" width="12.5" style="2" bestFit="1" customWidth="1"/>
    <col min="4" max="5" width="6.5" style="2" customWidth="1"/>
    <col min="6" max="6" width="13.33203125" style="9" bestFit="1" customWidth="1"/>
    <col min="7" max="7" width="7.6640625" style="7" customWidth="1"/>
    <col min="8" max="8" width="11.6640625" style="1" customWidth="1"/>
    <col min="9" max="9" width="7.6640625" style="1" customWidth="1"/>
    <col min="10" max="10" width="11.6640625" style="1" customWidth="1"/>
    <col min="11" max="11" width="15.83203125" style="1" customWidth="1"/>
    <col min="12" max="12" width="12.6640625" style="1" customWidth="1"/>
    <col min="13" max="13" width="11.6640625" style="1" bestFit="1" customWidth="1"/>
    <col min="14" max="14" width="10.33203125" style="1" customWidth="1"/>
    <col min="15" max="21" width="8.83203125" style="1"/>
    <col min="22" max="24" width="9.33203125" style="1" bestFit="1" customWidth="1"/>
    <col min="25" max="25" width="9.33203125" style="1" customWidth="1"/>
    <col min="26" max="27" width="8.83203125" style="1"/>
    <col min="28" max="28" width="9.33203125" style="1" bestFit="1" customWidth="1"/>
    <col min="29" max="16384" width="8.83203125" style="1"/>
  </cols>
  <sheetData>
    <row r="1" spans="1:28" ht="17" x14ac:dyDescent="0.2">
      <c r="A1" s="88" t="s">
        <v>26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x14ac:dyDescent="0.15">
      <c r="A2" s="89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90"/>
      <c r="M2" s="13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28" x14ac:dyDescent="0.15">
      <c r="A3" s="92" t="s">
        <v>27</v>
      </c>
      <c r="B3" s="93">
        <v>44166</v>
      </c>
      <c r="C3" s="93"/>
      <c r="D3" s="93"/>
      <c r="E3" s="93"/>
      <c r="F3" s="91"/>
      <c r="G3" s="91"/>
      <c r="H3" s="91"/>
      <c r="I3" s="91"/>
      <c r="J3" s="91"/>
      <c r="K3" s="91"/>
      <c r="L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28" x14ac:dyDescent="0.15">
      <c r="A4" s="92" t="s">
        <v>28</v>
      </c>
      <c r="B4" s="93">
        <f>EDATE(B3,24)-1</f>
        <v>44895</v>
      </c>
      <c r="C4" s="93"/>
      <c r="D4" s="93"/>
      <c r="E4" s="93"/>
      <c r="F4" s="91"/>
      <c r="G4" s="91"/>
      <c r="H4" s="91"/>
      <c r="I4" s="91"/>
      <c r="J4" s="91"/>
      <c r="K4" s="91"/>
      <c r="L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28" ht="15" thickBot="1" x14ac:dyDescent="0.2">
      <c r="A5" s="203" t="s">
        <v>16</v>
      </c>
      <c r="B5" s="203"/>
      <c r="C5" s="126"/>
      <c r="D5" s="126"/>
      <c r="E5" s="126"/>
      <c r="F5" s="91"/>
      <c r="G5" s="91"/>
      <c r="H5" s="91"/>
      <c r="I5" s="91"/>
      <c r="J5" s="91"/>
      <c r="M5" s="94"/>
      <c r="T5" s="35"/>
      <c r="W5" s="95"/>
    </row>
    <row r="6" spans="1:28" ht="15" thickTop="1" x14ac:dyDescent="0.15">
      <c r="A6" s="43"/>
      <c r="B6" s="85"/>
      <c r="C6" s="44"/>
      <c r="D6" s="44"/>
      <c r="E6" s="44"/>
      <c r="F6" s="45"/>
      <c r="G6" s="204" t="s">
        <v>29</v>
      </c>
      <c r="H6" s="204"/>
      <c r="I6" s="205" t="s">
        <v>30</v>
      </c>
      <c r="J6" s="205"/>
      <c r="K6" s="71" t="s">
        <v>25</v>
      </c>
    </row>
    <row r="7" spans="1:28" ht="28.5" customHeight="1" thickBot="1" x14ac:dyDescent="0.2">
      <c r="A7" s="133" t="s">
        <v>22</v>
      </c>
      <c r="B7" s="12" t="s">
        <v>21</v>
      </c>
      <c r="C7" s="11" t="s">
        <v>2</v>
      </c>
      <c r="D7" s="191" t="s">
        <v>31</v>
      </c>
      <c r="E7" s="192"/>
      <c r="F7" s="46" t="s">
        <v>17</v>
      </c>
      <c r="G7" s="11" t="s">
        <v>1</v>
      </c>
      <c r="H7" s="11" t="s">
        <v>24</v>
      </c>
      <c r="I7" s="11" t="s">
        <v>1</v>
      </c>
      <c r="J7" s="11" t="s">
        <v>24</v>
      </c>
      <c r="K7" s="72"/>
      <c r="L7" s="4"/>
    </row>
    <row r="8" spans="1:28" x14ac:dyDescent="0.15">
      <c r="A8" s="47" t="s">
        <v>5</v>
      </c>
      <c r="B8" s="31"/>
      <c r="C8" s="14"/>
      <c r="D8" s="14"/>
      <c r="E8" s="14"/>
      <c r="F8" s="48"/>
      <c r="G8" s="15"/>
      <c r="H8" s="39"/>
      <c r="I8" s="16"/>
      <c r="J8" s="39"/>
      <c r="K8" s="73"/>
    </row>
    <row r="9" spans="1:28" ht="14" x14ac:dyDescent="0.15">
      <c r="A9" s="131"/>
      <c r="B9" s="83" t="s">
        <v>23</v>
      </c>
      <c r="C9" s="130"/>
      <c r="D9" s="127">
        <v>0.5</v>
      </c>
      <c r="E9" s="127">
        <v>0.5</v>
      </c>
      <c r="F9" s="49">
        <v>0</v>
      </c>
      <c r="G9" s="99">
        <f>IF($C9="12-month",12*D9, IF($C9="9-month",9*D9, IF($C9="summer", 3*D9, IF($C9="grad",D9*6, IF($C9="hourly",D9/160,0)))))</f>
        <v>0</v>
      </c>
      <c r="H9" s="100">
        <f t="shared" ref="H9:H15" si="0">ROUND(IF(C9="12-month",D9*F9,IF(C9="9-month",D9*F9,IF(C9="summer",F9*0.025*13*D9,IF(C9="grad",D9*F9,IF(C9="hourly",D9*F9,))))),0)</f>
        <v>0</v>
      </c>
      <c r="I9" s="99">
        <f>IF($C9="12-month",12*E9, IF($C9="9-month",9*E9, IF($C9="summer", 3*E9, IF($C9="grad",E9*6, IF($C9="hourly",E9/160,0)))))</f>
        <v>0</v>
      </c>
      <c r="J9" s="100">
        <f t="shared" ref="J9:J15" si="1">ROUND(IF(C9="12-month",E9*F9,IF(C9="9-month",E9*F9,IF(C9="summer",F9*0.025*13*E9,IF(C9="grad",E9*F9,IF(C9="hourly",E9*F9,))))),0)*(1+$J$3)</f>
        <v>0</v>
      </c>
      <c r="K9" s="101">
        <f t="shared" ref="K9:K15" si="2">H9+J9</f>
        <v>0</v>
      </c>
    </row>
    <row r="10" spans="1:28" x14ac:dyDescent="0.15">
      <c r="A10" s="132"/>
      <c r="B10" s="84"/>
      <c r="C10" s="130"/>
      <c r="D10" s="128">
        <v>0.5</v>
      </c>
      <c r="E10" s="128">
        <v>0.5</v>
      </c>
      <c r="F10" s="51">
        <v>0</v>
      </c>
      <c r="G10" s="103">
        <f t="shared" ref="G10:G15" si="3">IF($C10="12-month",12*D10, IF($C10="9-month",9*D10, IF($C10="summer", 3*D10, IF($C10="grad",D10*6, IF($C10="hourly",D10/160,0)))))</f>
        <v>0</v>
      </c>
      <c r="H10" s="102">
        <f t="shared" si="0"/>
        <v>0</v>
      </c>
      <c r="I10" s="103">
        <f t="shared" ref="I10:I15" si="4">IF($C10="12-month",12*E10, IF($C10="9-month",9*E10, IF($C10="summer", 3*E10, IF($C10="grad",E10*6, IF($C10="hourly",E10/160,0)))))</f>
        <v>0</v>
      </c>
      <c r="J10" s="102">
        <f t="shared" si="1"/>
        <v>0</v>
      </c>
      <c r="K10" s="104">
        <f t="shared" si="2"/>
        <v>0</v>
      </c>
      <c r="L10" s="4"/>
    </row>
    <row r="11" spans="1:28" x14ac:dyDescent="0.15">
      <c r="A11" s="132"/>
      <c r="B11" s="34"/>
      <c r="C11" s="130"/>
      <c r="D11" s="128">
        <v>0.5</v>
      </c>
      <c r="E11" s="128">
        <v>0.5</v>
      </c>
      <c r="F11" s="51">
        <v>0</v>
      </c>
      <c r="G11" s="103">
        <f t="shared" si="3"/>
        <v>0</v>
      </c>
      <c r="H11" s="102">
        <f t="shared" si="0"/>
        <v>0</v>
      </c>
      <c r="I11" s="103">
        <f t="shared" si="4"/>
        <v>0</v>
      </c>
      <c r="J11" s="102">
        <f t="shared" si="1"/>
        <v>0</v>
      </c>
      <c r="K11" s="104">
        <f t="shared" si="2"/>
        <v>0</v>
      </c>
      <c r="L11" s="4"/>
    </row>
    <row r="12" spans="1:28" x14ac:dyDescent="0.15">
      <c r="A12" s="132"/>
      <c r="B12" s="34"/>
      <c r="C12" s="130"/>
      <c r="D12" s="128">
        <v>0.5</v>
      </c>
      <c r="E12" s="128">
        <v>0.5</v>
      </c>
      <c r="F12" s="51">
        <v>0</v>
      </c>
      <c r="G12" s="103">
        <f t="shared" si="3"/>
        <v>0</v>
      </c>
      <c r="H12" s="102">
        <f t="shared" si="0"/>
        <v>0</v>
      </c>
      <c r="I12" s="103">
        <f t="shared" si="4"/>
        <v>0</v>
      </c>
      <c r="J12" s="102">
        <f t="shared" si="1"/>
        <v>0</v>
      </c>
      <c r="K12" s="104">
        <f t="shared" si="2"/>
        <v>0</v>
      </c>
      <c r="L12" s="4"/>
    </row>
    <row r="13" spans="1:28" x14ac:dyDescent="0.15">
      <c r="A13" s="50"/>
      <c r="B13" s="86"/>
      <c r="C13" s="130"/>
      <c r="D13" s="128">
        <v>0.5</v>
      </c>
      <c r="E13" s="128">
        <v>0.5</v>
      </c>
      <c r="F13" s="51">
        <v>0</v>
      </c>
      <c r="G13" s="103">
        <f t="shared" si="3"/>
        <v>0</v>
      </c>
      <c r="H13" s="102">
        <f t="shared" si="0"/>
        <v>0</v>
      </c>
      <c r="I13" s="103">
        <f t="shared" si="4"/>
        <v>0</v>
      </c>
      <c r="J13" s="102">
        <f t="shared" si="1"/>
        <v>0</v>
      </c>
      <c r="K13" s="104">
        <f t="shared" si="2"/>
        <v>0</v>
      </c>
    </row>
    <row r="14" spans="1:28" x14ac:dyDescent="0.15">
      <c r="A14" s="50"/>
      <c r="B14" s="86"/>
      <c r="C14" s="130"/>
      <c r="D14" s="128">
        <v>0.5</v>
      </c>
      <c r="E14" s="128">
        <v>0.5</v>
      </c>
      <c r="F14" s="51">
        <v>0</v>
      </c>
      <c r="G14" s="103">
        <f t="shared" si="3"/>
        <v>0</v>
      </c>
      <c r="H14" s="102">
        <f t="shared" si="0"/>
        <v>0</v>
      </c>
      <c r="I14" s="103">
        <f t="shared" si="4"/>
        <v>0</v>
      </c>
      <c r="J14" s="102">
        <f t="shared" si="1"/>
        <v>0</v>
      </c>
      <c r="K14" s="104">
        <f t="shared" si="2"/>
        <v>0</v>
      </c>
      <c r="L14" s="4"/>
    </row>
    <row r="15" spans="1:28" x14ac:dyDescent="0.15">
      <c r="A15" s="52"/>
      <c r="B15" s="87"/>
      <c r="C15" s="130"/>
      <c r="D15" s="129">
        <v>0.5</v>
      </c>
      <c r="E15" s="129">
        <v>0.5</v>
      </c>
      <c r="F15" s="53">
        <v>0</v>
      </c>
      <c r="G15" s="105">
        <f t="shared" si="3"/>
        <v>0</v>
      </c>
      <c r="H15" s="106">
        <f t="shared" si="0"/>
        <v>0</v>
      </c>
      <c r="I15" s="105">
        <f t="shared" si="4"/>
        <v>0</v>
      </c>
      <c r="J15" s="107">
        <f t="shared" si="1"/>
        <v>0</v>
      </c>
      <c r="K15" s="108">
        <f t="shared" si="2"/>
        <v>0</v>
      </c>
    </row>
    <row r="16" spans="1:28" ht="14" thickBot="1" x14ac:dyDescent="0.2">
      <c r="A16" s="54" t="s">
        <v>6</v>
      </c>
      <c r="B16" s="80"/>
      <c r="C16" s="19"/>
      <c r="D16" s="19"/>
      <c r="E16" s="19"/>
      <c r="F16" s="55"/>
      <c r="G16" s="20"/>
      <c r="H16" s="40">
        <f>SUM(H9:H15)</f>
        <v>0</v>
      </c>
      <c r="I16" s="6"/>
      <c r="J16" s="40">
        <f>SUM(J9:J15)</f>
        <v>0</v>
      </c>
      <c r="K16" s="74">
        <f>SUM(K9:K15)</f>
        <v>0</v>
      </c>
    </row>
    <row r="17" spans="1:19" ht="14" x14ac:dyDescent="0.15">
      <c r="A17" s="134" t="s">
        <v>7</v>
      </c>
      <c r="B17" s="135"/>
      <c r="C17" s="136" t="s">
        <v>18</v>
      </c>
      <c r="D17" s="137"/>
      <c r="E17" s="137"/>
      <c r="F17" s="138" t="s">
        <v>4</v>
      </c>
      <c r="G17" s="139"/>
      <c r="H17" s="139"/>
      <c r="I17" s="140"/>
      <c r="J17" s="139"/>
      <c r="K17" s="141"/>
    </row>
    <row r="18" spans="1:19" ht="14" x14ac:dyDescent="0.15">
      <c r="A18" s="109" t="str">
        <f>IF(A9&lt;&gt;"",A9,"")</f>
        <v/>
      </c>
      <c r="B18" s="110" t="str">
        <f>IF(B9&lt;&gt;"",B9,"")</f>
        <v>Principal Investigator</v>
      </c>
      <c r="C18" s="130"/>
      <c r="D18" s="121"/>
      <c r="E18" s="121"/>
      <c r="F18" s="144">
        <f>IF(C18="exempt",#REF!,IF(C18="summer",#REF!,IF(C18="non-exempt",#REF!,IF(C18="hrly&gt;900",#REF!,IF(C18="hrly&lt;900",#REF!,IF(C18="suppl",#REF!,IF(C18="iuhp",#REF!, IF(C18="none",#REF!, IF(C18="grad",#REF!,0)))))))))</f>
        <v>0</v>
      </c>
      <c r="G18" s="193">
        <f>ROUND(IF($C18&lt;&gt;"grad",($H9*$F18),$D9*$F18),0)</f>
        <v>0</v>
      </c>
      <c r="H18" s="194"/>
      <c r="I18" s="199">
        <f>ROUND(IF($C18&lt;&gt;"grad",($J9*$F18),(($F18*$E9)*(1+$J$4))),0)</f>
        <v>0</v>
      </c>
      <c r="J18" s="200"/>
      <c r="K18" s="101">
        <f t="shared" ref="K18:K24" si="5">G18+I18</f>
        <v>0</v>
      </c>
    </row>
    <row r="19" spans="1:19" ht="14" x14ac:dyDescent="0.15">
      <c r="A19" s="111" t="str">
        <f t="shared" ref="A19:B19" si="6">IF(A10&lt;&gt;"",A10,"")</f>
        <v/>
      </c>
      <c r="B19" s="112" t="str">
        <f t="shared" si="6"/>
        <v/>
      </c>
      <c r="C19" s="130"/>
      <c r="D19" s="122"/>
      <c r="E19" s="122"/>
      <c r="F19" s="144">
        <f>IF(C19="exempt",#REF!,IF(C19="summer",#REF!,IF(C19="non-exempt",#REF!,IF(C19="hrly&gt;900",#REF!,IF(C19="hrly&lt;900",#REF!,IF(C19="suppl",#REF!,IF(C19="iuhp",#REF!, IF(C19="none",#REF!, IF(C19="grad",#REF!,0)))))))))</f>
        <v>0</v>
      </c>
      <c r="G19" s="195">
        <f t="shared" ref="G19:G24" si="7">ROUND(IF($C19&lt;&gt;"grad",($H10*$F19),$D10*$F19),0)</f>
        <v>0</v>
      </c>
      <c r="H19" s="196"/>
      <c r="I19" s="201">
        <f t="shared" ref="I19:I24" si="8">ROUND(IF($C19&lt;&gt;"grad",($J10*$F19),(($F19*$E10)*(1+$J$4))),0)</f>
        <v>0</v>
      </c>
      <c r="J19" s="202"/>
      <c r="K19" s="104">
        <f t="shared" si="5"/>
        <v>0</v>
      </c>
    </row>
    <row r="20" spans="1:19" ht="14" x14ac:dyDescent="0.15">
      <c r="A20" s="111" t="str">
        <f t="shared" ref="A20:B20" si="9">IF(A11&lt;&gt;"",A11,"")</f>
        <v/>
      </c>
      <c r="B20" s="112" t="str">
        <f t="shared" si="9"/>
        <v/>
      </c>
      <c r="C20" s="130"/>
      <c r="D20" s="122"/>
      <c r="E20" s="122"/>
      <c r="F20" s="144">
        <f>IF(C20="exempt",#REF!,IF(C20="summer",#REF!,IF(C20="non-exempt",#REF!,IF(C20="hrly&gt;900",#REF!,IF(C20="hrly&lt;900",#REF!,IF(C20="suppl",#REF!,IF(C20="iuhp",#REF!, IF(C20="none",#REF!, IF(C20="grad",#REF!,0)))))))))</f>
        <v>0</v>
      </c>
      <c r="G20" s="195">
        <f t="shared" si="7"/>
        <v>0</v>
      </c>
      <c r="H20" s="196"/>
      <c r="I20" s="201">
        <f t="shared" si="8"/>
        <v>0</v>
      </c>
      <c r="J20" s="202"/>
      <c r="K20" s="104">
        <f t="shared" si="5"/>
        <v>0</v>
      </c>
    </row>
    <row r="21" spans="1:19" ht="14" x14ac:dyDescent="0.15">
      <c r="A21" s="111" t="str">
        <f t="shared" ref="A21:B21" si="10">IF(A12&lt;&gt;"",A12,"")</f>
        <v/>
      </c>
      <c r="B21" s="112" t="str">
        <f t="shared" si="10"/>
        <v/>
      </c>
      <c r="C21" s="130"/>
      <c r="D21" s="122"/>
      <c r="E21" s="122"/>
      <c r="F21" s="144">
        <f>IF(C21="exempt",#REF!,IF(C21="summer",#REF!,IF(C21="non-exempt",#REF!,IF(C21="hrly&gt;900",#REF!,IF(C21="hrly&lt;900",#REF!,IF(C21="suppl",#REF!,IF(C21="iuhp",#REF!, IF(C21="none",#REF!, IF(C21="grad",#REF!,0)))))))))</f>
        <v>0</v>
      </c>
      <c r="G21" s="195">
        <f t="shared" si="7"/>
        <v>0</v>
      </c>
      <c r="H21" s="196"/>
      <c r="I21" s="201">
        <f t="shared" si="8"/>
        <v>0</v>
      </c>
      <c r="J21" s="202"/>
      <c r="K21" s="104">
        <f t="shared" si="5"/>
        <v>0</v>
      </c>
      <c r="M21" s="98"/>
      <c r="N21" s="98"/>
      <c r="O21" s="3"/>
      <c r="P21" s="3"/>
      <c r="Q21" s="3"/>
      <c r="R21" s="3"/>
      <c r="S21" s="3"/>
    </row>
    <row r="22" spans="1:19" ht="12" customHeight="1" x14ac:dyDescent="0.15">
      <c r="A22" s="111" t="str">
        <f t="shared" ref="A22:B22" si="11">IF(A13&lt;&gt;"",A13,"")</f>
        <v/>
      </c>
      <c r="B22" s="112" t="str">
        <f t="shared" si="11"/>
        <v/>
      </c>
      <c r="C22" s="130"/>
      <c r="D22" s="122"/>
      <c r="E22" s="122"/>
      <c r="F22" s="144">
        <f>IF(C22="exempt",#REF!,IF(C22="summer",#REF!,IF(C22="non-exempt",#REF!,IF(C22="hrly&gt;900",#REF!,IF(C22="hrly&lt;900",#REF!,IF(C22="suppl",#REF!,IF(C22="iuhp",#REF!, IF(C22="none",#REF!, IF(C22="grad",#REF!,0)))))))))</f>
        <v>0</v>
      </c>
      <c r="G22" s="195">
        <f t="shared" si="7"/>
        <v>0</v>
      </c>
      <c r="H22" s="196"/>
      <c r="I22" s="201">
        <f t="shared" si="8"/>
        <v>0</v>
      </c>
      <c r="J22" s="202"/>
      <c r="K22" s="104">
        <f t="shared" si="5"/>
        <v>0</v>
      </c>
      <c r="M22" s="96"/>
      <c r="N22" s="97"/>
      <c r="O22" s="3"/>
      <c r="P22" s="3"/>
      <c r="Q22" s="3"/>
      <c r="R22" s="3"/>
      <c r="S22" s="3"/>
    </row>
    <row r="23" spans="1:19" ht="29" customHeight="1" x14ac:dyDescent="0.15">
      <c r="A23" s="111" t="str">
        <f t="shared" ref="A23:B23" si="12">IF(A14&lt;&gt;"",A14,"")</f>
        <v/>
      </c>
      <c r="B23" s="112" t="str">
        <f t="shared" si="12"/>
        <v/>
      </c>
      <c r="C23" s="130"/>
      <c r="D23" s="122"/>
      <c r="E23" s="122"/>
      <c r="F23" s="144">
        <f>IF(C23="exempt",#REF!,IF(C23="summer",#REF!,IF(C23="non-exempt",#REF!,IF(C23="hrly&gt;900",#REF!,IF(C23="hrly&lt;900",#REF!,IF(C23="suppl",#REF!,IF(C23="iuhp",#REF!, IF(C23="none",#REF!, IF(C23="grad",#REF!,0)))))))))</f>
        <v>0</v>
      </c>
      <c r="G23" s="195">
        <f t="shared" si="7"/>
        <v>0</v>
      </c>
      <c r="H23" s="196"/>
      <c r="I23" s="201">
        <f t="shared" si="8"/>
        <v>0</v>
      </c>
      <c r="J23" s="202"/>
      <c r="K23" s="104">
        <f t="shared" si="5"/>
        <v>0</v>
      </c>
      <c r="M23" s="3"/>
      <c r="N23" s="3"/>
      <c r="O23" s="3"/>
      <c r="P23" s="3"/>
      <c r="Q23" s="3"/>
      <c r="R23" s="3"/>
      <c r="S23" s="3"/>
    </row>
    <row r="24" spans="1:19" ht="14" x14ac:dyDescent="0.15">
      <c r="A24" s="113" t="str">
        <f t="shared" ref="A24:B24" si="13">IF(A15&lt;&gt;"",A15,"")</f>
        <v/>
      </c>
      <c r="B24" s="114" t="str">
        <f t="shared" si="13"/>
        <v/>
      </c>
      <c r="C24" s="130"/>
      <c r="D24" s="123"/>
      <c r="E24" s="123"/>
      <c r="F24" s="144">
        <f>IF(C24="exempt",#REF!,IF(C24="summer",#REF!,IF(C24="non-exempt",#REF!,IF(C24="hrly&gt;900",#REF!,IF(C24="hrly&lt;900",#REF!,IF(C24="suppl",#REF!,IF(C24="iuhp",#REF!, IF(C24="none",#REF!, IF(C24="grad",#REF!,0)))))))))</f>
        <v>0</v>
      </c>
      <c r="G24" s="165">
        <f t="shared" si="7"/>
        <v>0</v>
      </c>
      <c r="H24" s="166"/>
      <c r="I24" s="183">
        <f t="shared" si="8"/>
        <v>0</v>
      </c>
      <c r="J24" s="184"/>
      <c r="K24" s="108">
        <f t="shared" si="5"/>
        <v>0</v>
      </c>
    </row>
    <row r="25" spans="1:19" ht="14" thickBot="1" x14ac:dyDescent="0.2">
      <c r="A25" s="42" t="s">
        <v>8</v>
      </c>
      <c r="B25" s="37"/>
      <c r="C25" s="37"/>
      <c r="D25" s="37"/>
      <c r="E25" s="37"/>
      <c r="F25" s="56"/>
      <c r="G25" s="167">
        <f>SUM(G18:H24)</f>
        <v>0</v>
      </c>
      <c r="H25" s="168"/>
      <c r="I25" s="185">
        <f>SUM(I18:J24)</f>
        <v>0</v>
      </c>
      <c r="J25" s="186"/>
      <c r="K25" s="115">
        <f>SUM(K18:K24)</f>
        <v>0</v>
      </c>
    </row>
    <row r="26" spans="1:19" ht="14" thickBot="1" x14ac:dyDescent="0.2">
      <c r="A26" s="57" t="s">
        <v>9</v>
      </c>
      <c r="B26" s="38"/>
      <c r="C26" s="38"/>
      <c r="D26" s="38"/>
      <c r="E26" s="38"/>
      <c r="F26" s="58"/>
      <c r="G26" s="197">
        <f>ROUND(+H16+G25,0)</f>
        <v>0</v>
      </c>
      <c r="H26" s="198"/>
      <c r="I26" s="189">
        <f>ROUND(+J16+I25,0)</f>
        <v>0</v>
      </c>
      <c r="J26" s="190"/>
      <c r="K26" s="75">
        <f>ROUND(+K16+K25,0)</f>
        <v>0</v>
      </c>
    </row>
    <row r="27" spans="1:19" s="3" customFormat="1" ht="16" customHeight="1" x14ac:dyDescent="0.15">
      <c r="A27" s="59"/>
      <c r="B27" s="36"/>
      <c r="C27" s="18"/>
      <c r="D27" s="18"/>
      <c r="E27" s="18"/>
      <c r="F27" s="60"/>
      <c r="G27" s="17"/>
      <c r="H27" s="30"/>
      <c r="I27" s="10"/>
      <c r="J27" s="30"/>
      <c r="K27" s="76"/>
    </row>
    <row r="28" spans="1:19" x14ac:dyDescent="0.15">
      <c r="A28" s="61" t="s">
        <v>10</v>
      </c>
      <c r="B28" s="32"/>
      <c r="C28" s="21"/>
      <c r="D28" s="21"/>
      <c r="E28" s="21"/>
      <c r="F28" s="62"/>
      <c r="G28" s="22"/>
      <c r="H28" s="24"/>
      <c r="I28" s="23"/>
      <c r="J28" s="24"/>
      <c r="K28" s="77"/>
    </row>
    <row r="29" spans="1:19" x14ac:dyDescent="0.15">
      <c r="A29" s="169" t="s">
        <v>11</v>
      </c>
      <c r="B29" s="170"/>
      <c r="C29" s="170"/>
      <c r="D29" s="170"/>
      <c r="E29" s="170"/>
      <c r="F29" s="171"/>
      <c r="G29" s="187">
        <v>0</v>
      </c>
      <c r="H29" s="188"/>
      <c r="I29" s="155">
        <v>0</v>
      </c>
      <c r="J29" s="156"/>
      <c r="K29" s="101">
        <f>G29+I29</f>
        <v>0</v>
      </c>
    </row>
    <row r="30" spans="1:19" x14ac:dyDescent="0.15">
      <c r="A30" s="210" t="s">
        <v>11</v>
      </c>
      <c r="B30" s="211"/>
      <c r="C30" s="211"/>
      <c r="D30" s="211"/>
      <c r="E30" s="211"/>
      <c r="F30" s="212"/>
      <c r="G30" s="159">
        <v>0</v>
      </c>
      <c r="H30" s="160"/>
      <c r="I30" s="161">
        <v>0</v>
      </c>
      <c r="J30" s="162"/>
      <c r="K30" s="104">
        <f>G30+I30</f>
        <v>0</v>
      </c>
    </row>
    <row r="31" spans="1:19" x14ac:dyDescent="0.15">
      <c r="A31" s="116" t="s">
        <v>12</v>
      </c>
      <c r="B31" s="117"/>
      <c r="C31" s="124"/>
      <c r="D31" s="124"/>
      <c r="E31" s="124"/>
      <c r="F31" s="118"/>
      <c r="G31" s="175">
        <f>SUM(G29:H30)</f>
        <v>0</v>
      </c>
      <c r="H31" s="176"/>
      <c r="I31" s="163">
        <f>SUM(I29:J30)</f>
        <v>0</v>
      </c>
      <c r="J31" s="164"/>
      <c r="K31" s="119">
        <f>SUM(K29:K30)</f>
        <v>0</v>
      </c>
    </row>
    <row r="32" spans="1:19" ht="18" customHeight="1" x14ac:dyDescent="0.15">
      <c r="A32" s="65"/>
      <c r="B32" s="82"/>
      <c r="C32" s="18"/>
      <c r="D32" s="18"/>
      <c r="E32" s="18"/>
      <c r="F32" s="60"/>
      <c r="G32" s="17"/>
      <c r="H32" s="41"/>
      <c r="I32" s="8"/>
      <c r="J32" s="41"/>
      <c r="K32" s="78"/>
    </row>
    <row r="33" spans="1:12" x14ac:dyDescent="0.15">
      <c r="A33" s="66" t="s">
        <v>13</v>
      </c>
      <c r="B33" s="33"/>
      <c r="C33" s="25"/>
      <c r="D33" s="25"/>
      <c r="E33" s="25"/>
      <c r="F33" s="67"/>
      <c r="G33" s="26"/>
      <c r="H33" s="28"/>
      <c r="I33" s="27"/>
      <c r="J33" s="28"/>
      <c r="K33" s="79"/>
    </row>
    <row r="34" spans="1:12" x14ac:dyDescent="0.15">
      <c r="A34" s="177" t="s">
        <v>19</v>
      </c>
      <c r="B34" s="178"/>
      <c r="C34" s="178"/>
      <c r="D34" s="178"/>
      <c r="E34" s="178"/>
      <c r="F34" s="179"/>
      <c r="G34" s="187">
        <v>0</v>
      </c>
      <c r="H34" s="188"/>
      <c r="I34" s="155">
        <v>0</v>
      </c>
      <c r="J34" s="156"/>
      <c r="K34" s="101">
        <f t="shared" ref="K34:K38" si="14">G34+I34</f>
        <v>0</v>
      </c>
    </row>
    <row r="35" spans="1:12" x14ac:dyDescent="0.15">
      <c r="A35" s="180" t="s">
        <v>20</v>
      </c>
      <c r="B35" s="181"/>
      <c r="C35" s="181"/>
      <c r="D35" s="181"/>
      <c r="E35" s="181"/>
      <c r="F35" s="182"/>
      <c r="G35" s="157">
        <v>0</v>
      </c>
      <c r="H35" s="158"/>
      <c r="I35" s="149">
        <v>0</v>
      </c>
      <c r="J35" s="150"/>
      <c r="K35" s="120">
        <f t="shared" si="14"/>
        <v>0</v>
      </c>
    </row>
    <row r="36" spans="1:12" ht="12.75" customHeight="1" x14ac:dyDescent="0.15">
      <c r="A36" s="213" t="s">
        <v>34</v>
      </c>
      <c r="B36" s="214"/>
      <c r="C36" s="142" t="s">
        <v>3</v>
      </c>
      <c r="D36" s="143">
        <v>0</v>
      </c>
      <c r="E36" s="143">
        <v>0</v>
      </c>
      <c r="F36" s="68">
        <v>0</v>
      </c>
      <c r="G36" s="151">
        <f>ROUND(F36*D36,0)</f>
        <v>0</v>
      </c>
      <c r="H36" s="152"/>
      <c r="I36" s="153">
        <f>ROUND((F36*E36)*(1+J5),0)</f>
        <v>0</v>
      </c>
      <c r="J36" s="154"/>
      <c r="K36" s="120">
        <f t="shared" si="14"/>
        <v>0</v>
      </c>
    </row>
    <row r="37" spans="1:12" ht="12.75" customHeight="1" x14ac:dyDescent="0.15">
      <c r="A37" s="213" t="s">
        <v>33</v>
      </c>
      <c r="B37" s="214"/>
      <c r="C37" s="142" t="s">
        <v>3</v>
      </c>
      <c r="D37" s="143">
        <v>0</v>
      </c>
      <c r="E37" s="143">
        <v>0</v>
      </c>
      <c r="F37" s="68">
        <v>0</v>
      </c>
      <c r="G37" s="151">
        <f>ROUND(F37*D37,0)</f>
        <v>0</v>
      </c>
      <c r="H37" s="152"/>
      <c r="I37" s="153">
        <f>ROUND((F37*E37)*(1+J5),0)</f>
        <v>0</v>
      </c>
      <c r="J37" s="154"/>
      <c r="K37" s="120">
        <f t="shared" ref="K37" si="15">G37+I37</f>
        <v>0</v>
      </c>
    </row>
    <row r="38" spans="1:12" x14ac:dyDescent="0.15">
      <c r="A38" s="172" t="s">
        <v>32</v>
      </c>
      <c r="B38" s="173"/>
      <c r="C38" s="173"/>
      <c r="D38" s="173"/>
      <c r="E38" s="173"/>
      <c r="F38" s="174"/>
      <c r="G38" s="159">
        <v>0</v>
      </c>
      <c r="H38" s="160"/>
      <c r="I38" s="161">
        <v>0</v>
      </c>
      <c r="J38" s="162"/>
      <c r="K38" s="120">
        <f t="shared" si="14"/>
        <v>0</v>
      </c>
    </row>
    <row r="39" spans="1:12" ht="14" thickBot="1" x14ac:dyDescent="0.2">
      <c r="A39" s="63" t="s">
        <v>14</v>
      </c>
      <c r="B39" s="81"/>
      <c r="C39" s="29"/>
      <c r="D39" s="29"/>
      <c r="E39" s="29"/>
      <c r="F39" s="64"/>
      <c r="G39" s="215">
        <f>SUM(G34:H38)</f>
        <v>0</v>
      </c>
      <c r="H39" s="216"/>
      <c r="I39" s="208">
        <f>SUM(I34:J38)</f>
        <v>0</v>
      </c>
      <c r="J39" s="209"/>
      <c r="K39" s="145">
        <f>SUM(K34:L38)</f>
        <v>0</v>
      </c>
    </row>
    <row r="40" spans="1:12" ht="15" thickBot="1" x14ac:dyDescent="0.2">
      <c r="A40" s="69" t="s">
        <v>15</v>
      </c>
      <c r="B40" s="70"/>
      <c r="C40" s="70"/>
      <c r="D40" s="70"/>
      <c r="E40" s="70"/>
      <c r="F40" s="70"/>
      <c r="G40" s="206">
        <f>SUM(G39,G31,G26)</f>
        <v>0</v>
      </c>
      <c r="H40" s="207"/>
      <c r="I40" s="206">
        <f>SUM(I39,I31,I26)</f>
        <v>0</v>
      </c>
      <c r="J40" s="207"/>
      <c r="K40" s="146">
        <f>SUM(K39,K31,K26)</f>
        <v>0</v>
      </c>
    </row>
    <row r="46" spans="1:12" x14ac:dyDescent="0.15">
      <c r="I46" s="5"/>
      <c r="J46" s="5"/>
      <c r="K46" s="5"/>
      <c r="L46" s="5"/>
    </row>
  </sheetData>
  <sheetProtection formatCells="0" formatColumns="0" formatRows="0" insertColumns="0" insertRows="0" insertHyperlinks="0" deleteColumns="0" deleteRows="0" selectLockedCells="1" pivotTables="0"/>
  <mergeCells count="51">
    <mergeCell ref="G40:H40"/>
    <mergeCell ref="I40:J40"/>
    <mergeCell ref="I39:J39"/>
    <mergeCell ref="I37:J37"/>
    <mergeCell ref="A30:F30"/>
    <mergeCell ref="G34:H34"/>
    <mergeCell ref="A36:B36"/>
    <mergeCell ref="A37:B37"/>
    <mergeCell ref="G37:H37"/>
    <mergeCell ref="G39:H39"/>
    <mergeCell ref="A5:B5"/>
    <mergeCell ref="G6:H6"/>
    <mergeCell ref="I6:J6"/>
    <mergeCell ref="I22:J22"/>
    <mergeCell ref="I23:J23"/>
    <mergeCell ref="G29:H29"/>
    <mergeCell ref="I26:J26"/>
    <mergeCell ref="D7:E7"/>
    <mergeCell ref="G18:H18"/>
    <mergeCell ref="G19:H19"/>
    <mergeCell ref="G20:H20"/>
    <mergeCell ref="G26:H26"/>
    <mergeCell ref="I18:J18"/>
    <mergeCell ref="I19:J19"/>
    <mergeCell ref="I20:J20"/>
    <mergeCell ref="I21:J21"/>
    <mergeCell ref="G21:H21"/>
    <mergeCell ref="G22:H22"/>
    <mergeCell ref="G23:H23"/>
    <mergeCell ref="I38:J38"/>
    <mergeCell ref="G38:H38"/>
    <mergeCell ref="A38:F38"/>
    <mergeCell ref="G31:H31"/>
    <mergeCell ref="A34:F34"/>
    <mergeCell ref="A35:F35"/>
    <mergeCell ref="B1:K1"/>
    <mergeCell ref="B2:K2"/>
    <mergeCell ref="I35:J35"/>
    <mergeCell ref="G36:H36"/>
    <mergeCell ref="I36:J36"/>
    <mergeCell ref="I34:J34"/>
    <mergeCell ref="G35:H35"/>
    <mergeCell ref="G30:H30"/>
    <mergeCell ref="I29:J29"/>
    <mergeCell ref="I30:J30"/>
    <mergeCell ref="I31:J31"/>
    <mergeCell ref="G24:H24"/>
    <mergeCell ref="G25:H25"/>
    <mergeCell ref="A29:F29"/>
    <mergeCell ref="I24:J24"/>
    <mergeCell ref="I25:J25"/>
  </mergeCells>
  <conditionalFormatting sqref="F18:F24">
    <cfRule type="expression" dxfId="5" priority="8" stopIfTrue="1">
      <formula>$C18="grad"</formula>
    </cfRule>
    <cfRule type="expression" dxfId="4" priority="9">
      <formula>$C18&lt;&gt;"grad"</formula>
    </cfRule>
  </conditionalFormatting>
  <conditionalFormatting sqref="D9">
    <cfRule type="expression" dxfId="3" priority="7" stopIfTrue="1">
      <formula>$C9="hourly"</formula>
    </cfRule>
  </conditionalFormatting>
  <conditionalFormatting sqref="D10:D15">
    <cfRule type="expression" dxfId="2" priority="6" stopIfTrue="1">
      <formula>$C10="hourly"</formula>
    </cfRule>
  </conditionalFormatting>
  <conditionalFormatting sqref="E9">
    <cfRule type="expression" dxfId="1" priority="2" stopIfTrue="1">
      <formula>$C9="hourly"</formula>
    </cfRule>
  </conditionalFormatting>
  <conditionalFormatting sqref="E10:E15">
    <cfRule type="expression" dxfId="0" priority="1" stopIfTrue="1">
      <formula>$C10="hourly"</formula>
    </cfRule>
  </conditionalFormatting>
  <dataValidations count="1">
    <dataValidation type="list" allowBlank="1" showInputMessage="1" showErrorMessage="1" sqref="C9:C15 C18:C24" xr:uid="{49E5EFDB-6090-844F-A3E9-2AD58D3EEADB}">
      <formula1>"12-month, 9-month, summer, grad, hourly"</formula1>
    </dataValidation>
  </dataValidations>
  <pageMargins left="0.7" right="0.7" top="0.75" bottom="0.75" header="0.3" footer="0.3"/>
  <pageSetup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Indiana University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srotz@iu.edu;amiyahir@iu.edu;kjnewsom@iu.edu</dc:creator>
  <cp:lastModifiedBy>Dasgupta, Annwesa</cp:lastModifiedBy>
  <dcterms:created xsi:type="dcterms:W3CDTF">2019-05-08T18:57:56Z</dcterms:created>
  <dcterms:modified xsi:type="dcterms:W3CDTF">2020-09-25T20:32:31Z</dcterms:modified>
</cp:coreProperties>
</file>